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rrmann/Google Drive/Teaching/Statistics GEII/"/>
    </mc:Choice>
  </mc:AlternateContent>
  <xr:revisionPtr revIDLastSave="0" documentId="8_{9CF784D1-F75C-D24D-96DB-375BFD982976}" xr6:coauthVersionLast="47" xr6:coauthVersionMax="47" xr10:uidLastSave="{00000000-0000-0000-0000-000000000000}"/>
  <bookViews>
    <workbookView xWindow="5580" yWindow="2360" windowWidth="27640" windowHeight="16940" xr2:uid="{35125BDF-12D5-8B4F-B809-1742B49C48D2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" l="1"/>
  <c r="K8" i="1"/>
  <c r="H8" i="1"/>
  <c r="B8" i="1"/>
  <c r="J6" i="1"/>
  <c r="I6" i="1"/>
  <c r="I8" i="1" s="1"/>
  <c r="H6" i="1"/>
  <c r="G6" i="1"/>
  <c r="G8" i="1" s="1"/>
  <c r="F6" i="1"/>
  <c r="F8" i="1" s="1"/>
  <c r="E6" i="1"/>
  <c r="E8" i="1" s="1"/>
  <c r="D6" i="1"/>
  <c r="C6" i="1"/>
  <c r="M2" i="1"/>
  <c r="J8" i="1" l="1"/>
  <c r="M8" i="1" s="1"/>
  <c r="C8" i="1"/>
  <c r="D8" i="1"/>
  <c r="E10" i="1" l="1"/>
  <c r="K10" i="1"/>
  <c r="B10" i="1"/>
  <c r="J10" i="1"/>
  <c r="I10" i="1"/>
  <c r="H10" i="1"/>
  <c r="G10" i="1"/>
  <c r="C10" i="1"/>
  <c r="D10" i="1"/>
  <c r="F10" i="1"/>
  <c r="M10" i="1" l="1"/>
  <c r="J12" i="1" l="1"/>
  <c r="J13" i="1" s="1"/>
  <c r="J15" i="1" s="1"/>
  <c r="F12" i="1"/>
  <c r="F13" i="1" s="1"/>
  <c r="F15" i="1" s="1"/>
  <c r="B12" i="1"/>
  <c r="C12" i="1"/>
  <c r="C13" i="1" s="1"/>
  <c r="C15" i="1" s="1"/>
  <c r="E12" i="1"/>
  <c r="E13" i="1" s="1"/>
  <c r="E15" i="1" s="1"/>
  <c r="I12" i="1"/>
  <c r="I13" i="1" s="1"/>
  <c r="I15" i="1" s="1"/>
  <c r="D12" i="1"/>
  <c r="D13" i="1" s="1"/>
  <c r="D15" i="1" s="1"/>
  <c r="H12" i="1"/>
  <c r="H13" i="1" s="1"/>
  <c r="H15" i="1" s="1"/>
  <c r="K12" i="1"/>
  <c r="K13" i="1" s="1"/>
  <c r="K15" i="1" s="1"/>
  <c r="G12" i="1"/>
  <c r="G13" i="1" s="1"/>
  <c r="G15" i="1" s="1"/>
  <c r="B13" i="1" l="1"/>
  <c r="M12" i="1"/>
  <c r="B15" i="1" l="1"/>
  <c r="M15" i="1" s="1"/>
  <c r="M13" i="1"/>
</calcChain>
</file>

<file path=xl/sharedStrings.xml><?xml version="1.0" encoding="utf-8"?>
<sst xmlns="http://schemas.openxmlformats.org/spreadsheetml/2006/main" count="27" uniqueCount="26">
  <si>
    <t>x&lt;0</t>
  </si>
  <si>
    <t>0&lt;x&lt;1</t>
  </si>
  <si>
    <t>1&lt;x&lt;2</t>
  </si>
  <si>
    <t>2&lt;x&lt;3</t>
  </si>
  <si>
    <t>3&lt;x&lt;4</t>
  </si>
  <si>
    <t>4&lt;x&lt;5</t>
  </si>
  <si>
    <t>5&lt;x&lt;6</t>
  </si>
  <si>
    <t>6&lt;x&lt;7</t>
  </si>
  <si>
    <t>7&lt;x&lt;8</t>
  </si>
  <si>
    <t>x&gt;8</t>
  </si>
  <si>
    <t>Frequency</t>
  </si>
  <si>
    <t>Weight gain (kg)</t>
  </si>
  <si>
    <t>Interval min</t>
  </si>
  <si>
    <t>Interval max</t>
  </si>
  <si>
    <t>Interval mean</t>
  </si>
  <si>
    <t>Mean value calculation</t>
  </si>
  <si>
    <t>St. dev. Calculation</t>
  </si>
  <si>
    <t>Probability normal dist.</t>
  </si>
  <si>
    <t>Expected frequency</t>
  </si>
  <si>
    <t>Calculation chi^2</t>
  </si>
  <si>
    <t>Total frequency</t>
  </si>
  <si>
    <t>Mean value</t>
  </si>
  <si>
    <t>Standard deviation</t>
  </si>
  <si>
    <t>Total probability</t>
  </si>
  <si>
    <t>chi^2 observed</t>
  </si>
  <si>
    <t>chi^2 critical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</si>
</sst>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2" xfId="0" quotePrefix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Histogram:  Weight gain</a:t>
            </a:r>
            <a:r>
              <a:rPr lang="en-GB" baseline="0"/>
              <a:t> (in kg)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'[1]Ex. 5.1'!$B$1:$K$1</c:f>
              <c:strCache>
                <c:ptCount val="10"/>
                <c:pt idx="0">
                  <c:v>x&lt;0</c:v>
                </c:pt>
                <c:pt idx="1">
                  <c:v>0&lt;x&lt;1</c:v>
                </c:pt>
                <c:pt idx="2">
                  <c:v>1&lt;x&lt;2</c:v>
                </c:pt>
                <c:pt idx="3">
                  <c:v>2&lt;x&lt;3</c:v>
                </c:pt>
                <c:pt idx="4">
                  <c:v>3&lt;x&lt;4</c:v>
                </c:pt>
                <c:pt idx="5">
                  <c:v>4&lt;x&lt;5</c:v>
                </c:pt>
                <c:pt idx="6">
                  <c:v>5&lt;x&lt;6</c:v>
                </c:pt>
                <c:pt idx="7">
                  <c:v>6&lt;x&lt;7</c:v>
                </c:pt>
                <c:pt idx="8">
                  <c:v>7&lt;x&lt;8</c:v>
                </c:pt>
                <c:pt idx="9">
                  <c:v>x&gt;8</c:v>
                </c:pt>
              </c:strCache>
            </c:strRef>
          </c:cat>
          <c:val>
            <c:numRef>
              <c:f>'[1]Ex. 5.1'!$B$2:$K$2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10</c:v>
                </c:pt>
                <c:pt idx="3">
                  <c:v>13</c:v>
                </c:pt>
                <c:pt idx="4">
                  <c:v>18</c:v>
                </c:pt>
                <c:pt idx="5">
                  <c:v>16</c:v>
                </c:pt>
                <c:pt idx="6">
                  <c:v>9</c:v>
                </c:pt>
                <c:pt idx="7">
                  <c:v>9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C-4340-8BB1-6BBAC263E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7282256"/>
        <c:axId val="887283888"/>
      </c:barChart>
      <c:catAx>
        <c:axId val="88728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887283888"/>
        <c:crosses val="autoZero"/>
        <c:auto val="1"/>
        <c:lblAlgn val="ctr"/>
        <c:lblOffset val="100"/>
        <c:noMultiLvlLbl val="0"/>
      </c:catAx>
      <c:valAx>
        <c:axId val="88728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R"/>
          </a:p>
        </c:txPr>
        <c:crossAx val="88728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69850</xdr:colOff>
      <xdr:row>0</xdr:row>
      <xdr:rowOff>177800</xdr:rowOff>
    </xdr:from>
    <xdr:to>
      <xdr:col>22</xdr:col>
      <xdr:colOff>203200</xdr:colOff>
      <xdr:row>13</xdr:row>
      <xdr:rowOff>254000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B35BAC-33DC-6343-BAD2-2F5F64E3F5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rmann/Google%20Drive/Teaching/Cours%20MPh/Statistique/2021-22/Documents%20intervenants/TD5_EXCEL_corrige&#7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. 5.1"/>
      <sheetName val="Ex. 5.2"/>
      <sheetName val="Ex. 5.3 (suppl.)"/>
    </sheetNames>
    <sheetDataSet>
      <sheetData sheetId="0">
        <row r="1">
          <cell r="B1" t="str">
            <v>x&lt;0</v>
          </cell>
          <cell r="C1" t="str">
            <v>0&lt;x&lt;1</v>
          </cell>
          <cell r="D1" t="str">
            <v>1&lt;x&lt;2</v>
          </cell>
          <cell r="E1" t="str">
            <v>2&lt;x&lt;3</v>
          </cell>
          <cell r="F1" t="str">
            <v>3&lt;x&lt;4</v>
          </cell>
          <cell r="G1" t="str">
            <v>4&lt;x&lt;5</v>
          </cell>
          <cell r="H1" t="str">
            <v>5&lt;x&lt;6</v>
          </cell>
          <cell r="I1" t="str">
            <v>6&lt;x&lt;7</v>
          </cell>
          <cell r="J1" t="str">
            <v>7&lt;x&lt;8</v>
          </cell>
          <cell r="K1" t="str">
            <v>x&gt;8</v>
          </cell>
        </row>
        <row r="2">
          <cell r="B2">
            <v>4</v>
          </cell>
          <cell r="C2">
            <v>5</v>
          </cell>
          <cell r="D2">
            <v>10</v>
          </cell>
          <cell r="E2">
            <v>13</v>
          </cell>
          <cell r="F2">
            <v>18</v>
          </cell>
          <cell r="G2">
            <v>16</v>
          </cell>
          <cell r="H2">
            <v>9</v>
          </cell>
          <cell r="I2">
            <v>9</v>
          </cell>
          <cell r="J2">
            <v>4</v>
          </cell>
          <cell r="K2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3203-D407-CD4A-AE57-2EB24318F5BB}">
  <dimension ref="A1:N17"/>
  <sheetViews>
    <sheetView tabSelected="1" workbookViewId="0">
      <selection activeCell="O4" sqref="O4"/>
    </sheetView>
  </sheetViews>
  <sheetFormatPr baseColWidth="10" defaultRowHeight="21" x14ac:dyDescent="0.25"/>
  <cols>
    <col min="1" max="1" width="26.5" style="4" customWidth="1"/>
    <col min="2" max="11" width="10.83203125" style="14"/>
    <col min="12" max="13" width="10.83203125" style="4"/>
    <col min="14" max="14" width="29.33203125" style="4" customWidth="1"/>
    <col min="15" max="16384" width="10.83203125" style="4"/>
  </cols>
  <sheetData>
    <row r="1" spans="1:14" x14ac:dyDescent="0.25">
      <c r="A1" s="1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3" t="s">
        <v>9</v>
      </c>
    </row>
    <row r="2" spans="1:14" ht="22" thickBot="1" x14ac:dyDescent="0.3">
      <c r="A2" s="5" t="s">
        <v>10</v>
      </c>
      <c r="B2" s="6">
        <v>4</v>
      </c>
      <c r="C2" s="6">
        <v>5</v>
      </c>
      <c r="D2" s="6">
        <v>10</v>
      </c>
      <c r="E2" s="6">
        <v>13</v>
      </c>
      <c r="F2" s="6">
        <v>18</v>
      </c>
      <c r="G2" s="6">
        <v>16</v>
      </c>
      <c r="H2" s="6">
        <v>9</v>
      </c>
      <c r="I2" s="6">
        <v>9</v>
      </c>
      <c r="J2" s="6">
        <v>4</v>
      </c>
      <c r="K2" s="7">
        <v>2</v>
      </c>
      <c r="M2" s="8">
        <f>SUM(B2:K2)</f>
        <v>90</v>
      </c>
      <c r="N2" s="9" t="s">
        <v>20</v>
      </c>
    </row>
    <row r="4" spans="1:14" x14ac:dyDescent="0.25">
      <c r="A4" s="10" t="s">
        <v>12</v>
      </c>
      <c r="B4" s="11"/>
      <c r="C4" s="11">
        <v>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</row>
    <row r="5" spans="1:14" x14ac:dyDescent="0.25">
      <c r="A5" s="10" t="s">
        <v>13</v>
      </c>
      <c r="B5" s="11">
        <v>0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/>
    </row>
    <row r="6" spans="1:14" x14ac:dyDescent="0.25">
      <c r="A6" s="10" t="s">
        <v>14</v>
      </c>
      <c r="B6" s="11">
        <v>-0.5</v>
      </c>
      <c r="C6" s="11">
        <f>(C5+C4)/2</f>
        <v>0.5</v>
      </c>
      <c r="D6" s="11">
        <f t="shared" ref="D6:J6" si="0">(D5+D4)/2</f>
        <v>1.5</v>
      </c>
      <c r="E6" s="11">
        <f t="shared" si="0"/>
        <v>2.5</v>
      </c>
      <c r="F6" s="11">
        <f t="shared" si="0"/>
        <v>3.5</v>
      </c>
      <c r="G6" s="11">
        <f t="shared" si="0"/>
        <v>4.5</v>
      </c>
      <c r="H6" s="11">
        <f t="shared" si="0"/>
        <v>5.5</v>
      </c>
      <c r="I6" s="11">
        <f t="shared" si="0"/>
        <v>6.5</v>
      </c>
      <c r="J6" s="11">
        <f t="shared" si="0"/>
        <v>7.5</v>
      </c>
      <c r="K6" s="11">
        <v>8.5</v>
      </c>
    </row>
    <row r="8" spans="1:14" x14ac:dyDescent="0.25">
      <c r="A8" s="10" t="s">
        <v>15</v>
      </c>
      <c r="B8" s="11">
        <f>B6*B2</f>
        <v>-2</v>
      </c>
      <c r="C8" s="11">
        <f t="shared" ref="C8:K8" si="1">C6*C2</f>
        <v>2.5</v>
      </c>
      <c r="D8" s="11">
        <f t="shared" si="1"/>
        <v>15</v>
      </c>
      <c r="E8" s="11">
        <f t="shared" si="1"/>
        <v>32.5</v>
      </c>
      <c r="F8" s="11">
        <f t="shared" si="1"/>
        <v>63</v>
      </c>
      <c r="G8" s="11">
        <f t="shared" si="1"/>
        <v>72</v>
      </c>
      <c r="H8" s="11">
        <f t="shared" si="1"/>
        <v>49.5</v>
      </c>
      <c r="I8" s="11">
        <f t="shared" si="1"/>
        <v>58.5</v>
      </c>
      <c r="J8" s="11">
        <f t="shared" si="1"/>
        <v>30</v>
      </c>
      <c r="K8" s="11">
        <f t="shared" si="1"/>
        <v>17</v>
      </c>
      <c r="M8" s="12">
        <f>SUM(B8:K8)/M2</f>
        <v>3.7555555555555555</v>
      </c>
      <c r="N8" s="9" t="s">
        <v>21</v>
      </c>
    </row>
    <row r="10" spans="1:14" x14ac:dyDescent="0.25">
      <c r="A10" s="10" t="s">
        <v>16</v>
      </c>
      <c r="B10" s="13">
        <f>(B6-$M$8)^2*B2</f>
        <v>72.439012345679018</v>
      </c>
      <c r="C10" s="13">
        <f t="shared" ref="C10:K10" si="2">(C6-$M$8)^2*C2</f>
        <v>52.993209876543204</v>
      </c>
      <c r="D10" s="13">
        <f t="shared" si="2"/>
        <v>50.875308641975309</v>
      </c>
      <c r="E10" s="13">
        <f t="shared" si="2"/>
        <v>20.493456790123457</v>
      </c>
      <c r="F10" s="13">
        <f t="shared" si="2"/>
        <v>1.1755555555555552</v>
      </c>
      <c r="G10" s="13">
        <f t="shared" si="2"/>
        <v>8.8671604938271606</v>
      </c>
      <c r="H10" s="13">
        <f t="shared" si="2"/>
        <v>27.387777777777782</v>
      </c>
      <c r="I10" s="13">
        <f t="shared" si="2"/>
        <v>67.787777777777777</v>
      </c>
      <c r="J10" s="13">
        <f t="shared" si="2"/>
        <v>56.083456790123456</v>
      </c>
      <c r="K10" s="13">
        <f t="shared" si="2"/>
        <v>45.019506172839506</v>
      </c>
      <c r="M10" s="12">
        <f>SQRT(SUM(B10:K10)/M2)</f>
        <v>2.1163968915279421</v>
      </c>
      <c r="N10" s="9" t="s">
        <v>22</v>
      </c>
    </row>
    <row r="12" spans="1:14" x14ac:dyDescent="0.25">
      <c r="A12" s="10" t="s">
        <v>17</v>
      </c>
      <c r="B12" s="13">
        <f>_xlfn.NORM.DIST(B5,$M$8,$M$10,TRUE)</f>
        <v>3.7989879053833477E-2</v>
      </c>
      <c r="C12" s="13">
        <f>_xlfn.NORM.DIST(C5,$M$8,$M$10,TRUE)-_xlfn.NORM.DIST(C4,$M$8,$M$10,TRUE)</f>
        <v>5.8467764346477012E-2</v>
      </c>
      <c r="D12" s="13">
        <f t="shared" ref="D12:J12" si="3">_xlfn.NORM.DIST(D5,$M$8,$M$10,TRUE)-_xlfn.NORM.DIST(D4,$M$8,$M$10,TRUE)</f>
        <v>0.10695254584491515</v>
      </c>
      <c r="E12" s="13">
        <f t="shared" si="3"/>
        <v>0.15713538372268793</v>
      </c>
      <c r="F12" s="13">
        <f t="shared" si="3"/>
        <v>0.18543012979222873</v>
      </c>
      <c r="G12" s="13">
        <f t="shared" si="3"/>
        <v>0.1757586380065741</v>
      </c>
      <c r="H12" s="13">
        <f t="shared" si="3"/>
        <v>0.13380765947259132</v>
      </c>
      <c r="I12" s="13">
        <f t="shared" si="3"/>
        <v>8.18205385508467E-2</v>
      </c>
      <c r="J12" s="13">
        <f t="shared" si="3"/>
        <v>4.0182915222822801E-2</v>
      </c>
      <c r="K12" s="13">
        <f>1-_xlfn.NORM.DIST(K4,$M$8,$M$10,TRUE)</f>
        <v>2.2454545987022789E-2</v>
      </c>
      <c r="M12" s="13">
        <f>SUM(B12:K12)</f>
        <v>1</v>
      </c>
      <c r="N12" s="10" t="s">
        <v>23</v>
      </c>
    </row>
    <row r="13" spans="1:14" x14ac:dyDescent="0.25">
      <c r="A13" s="10" t="s">
        <v>18</v>
      </c>
      <c r="B13" s="13">
        <f>B12*$M$2</f>
        <v>3.4190891148450131</v>
      </c>
      <c r="C13" s="13">
        <f t="shared" ref="C13:K13" si="4">C12*$M$2</f>
        <v>5.2620987911829307</v>
      </c>
      <c r="D13" s="13">
        <f t="shared" si="4"/>
        <v>9.6257291260423639</v>
      </c>
      <c r="E13" s="13">
        <f t="shared" si="4"/>
        <v>14.142184535041913</v>
      </c>
      <c r="F13" s="13">
        <f t="shared" si="4"/>
        <v>16.688711681300585</v>
      </c>
      <c r="G13" s="13">
        <f t="shared" si="4"/>
        <v>15.818277420591668</v>
      </c>
      <c r="H13" s="13">
        <f t="shared" si="4"/>
        <v>12.04268935253322</v>
      </c>
      <c r="I13" s="13">
        <f t="shared" si="4"/>
        <v>7.3638484695762028</v>
      </c>
      <c r="J13" s="13">
        <f t="shared" si="4"/>
        <v>3.6164623700540521</v>
      </c>
      <c r="K13" s="13">
        <f t="shared" si="4"/>
        <v>2.0209091388320513</v>
      </c>
      <c r="M13" s="13">
        <f>SUM(B13:K13)</f>
        <v>90</v>
      </c>
      <c r="N13" s="10" t="s">
        <v>20</v>
      </c>
    </row>
    <row r="15" spans="1:14" x14ac:dyDescent="0.25">
      <c r="A15" s="10" t="s">
        <v>19</v>
      </c>
      <c r="B15" s="13">
        <f>(B13-B2)^2/B13</f>
        <v>9.8698058212749254E-2</v>
      </c>
      <c r="C15" s="13">
        <f t="shared" ref="C15:K15" si="5">(C13-C2)^2/C13</f>
        <v>1.3054824522614207E-2</v>
      </c>
      <c r="D15" s="13">
        <f t="shared" si="5"/>
        <v>1.4552527425068565E-2</v>
      </c>
      <c r="E15" s="13">
        <f t="shared" si="5"/>
        <v>9.224780717974454E-2</v>
      </c>
      <c r="F15" s="13">
        <f t="shared" si="5"/>
        <v>0.10303234231580512</v>
      </c>
      <c r="G15" s="13">
        <f t="shared" si="5"/>
        <v>2.087654362657032E-3</v>
      </c>
      <c r="H15" s="13">
        <f t="shared" si="5"/>
        <v>0.76876171301982321</v>
      </c>
      <c r="I15" s="13">
        <f t="shared" si="5"/>
        <v>0.3635316290888041</v>
      </c>
      <c r="J15" s="13">
        <f t="shared" si="5"/>
        <v>4.0675416617802732E-2</v>
      </c>
      <c r="K15" s="13">
        <f t="shared" si="5"/>
        <v>2.1633436075738723E-4</v>
      </c>
      <c r="M15" s="12">
        <f>SUM(B15:K15)</f>
        <v>1.4968583071058261</v>
      </c>
      <c r="N15" s="9" t="s">
        <v>24</v>
      </c>
    </row>
    <row r="17" spans="13:14" x14ac:dyDescent="0.25">
      <c r="M17" s="15">
        <f>_xlfn.CHISQ.INV(0.95,7)</f>
        <v>14.067140449340165</v>
      </c>
      <c r="N17" s="16" t="s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2022-03-28T09:24:09Z</dcterms:created>
  <dcterms:modified xsi:type="dcterms:W3CDTF">2022-03-28T09:26:34Z</dcterms:modified>
</cp:coreProperties>
</file>